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3"/>
  <workbookPr filterPrivacy="1" codeName="ThisWorkbook"/>
  <xr:revisionPtr revIDLastSave="0" documentId="8_{3A2DB4D9-83F4-4A14-B642-5169E0D58EA1}" xr6:coauthVersionLast="47" xr6:coauthVersionMax="47" xr10:uidLastSave="{00000000-0000-0000-0000-000000000000}"/>
  <bookViews>
    <workbookView xWindow="-38520" yWindow="-4065" windowWidth="38640" windowHeight="21240" firstSheet="1" activeTab="1" xr2:uid="{00000000-000D-0000-FFFF-FFFF00000000}"/>
  </bookViews>
  <sheets>
    <sheet name="ProjectSchedule" sheetId="11" r:id="rId1"/>
    <sheet name="TestList" sheetId="13" r:id="rId2"/>
    <sheet name="About" sheetId="12" r:id="rId3"/>
  </sheets>
  <definedNames>
    <definedName name="Display_Week">ProjectSchedule!$F$4</definedName>
    <definedName name="_xlnm.Print_Titles" localSheetId="0">ProjectSchedule!$4:$6</definedName>
    <definedName name="Project_Start">ProjectSchedule!$F$3</definedName>
    <definedName name="task_end" localSheetId="0">ProjectSchedule!$G1</definedName>
    <definedName name="task_progress" localSheetId="0">ProjectSchedule!$E1</definedName>
    <definedName name="task_start" localSheetId="0">ProjectSchedule!$F1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1" l="1"/>
  <c r="G38" i="11"/>
  <c r="F38" i="11"/>
  <c r="G37" i="11"/>
  <c r="F37" i="11"/>
  <c r="G36" i="11"/>
  <c r="F36" i="11"/>
  <c r="G33" i="11"/>
  <c r="F33" i="11"/>
  <c r="G32" i="11"/>
  <c r="F32" i="11"/>
  <c r="G31" i="11"/>
  <c r="F31" i="11"/>
  <c r="G30" i="11"/>
  <c r="F30" i="11"/>
  <c r="G29" i="11"/>
  <c r="F29" i="11"/>
  <c r="G28" i="11"/>
  <c r="F28" i="11"/>
  <c r="F9" i="13"/>
  <c r="F8" i="13"/>
  <c r="F7" i="13"/>
  <c r="F6" i="13"/>
  <c r="F5" i="13"/>
  <c r="F4" i="13"/>
  <c r="F3" i="13"/>
  <c r="F21" i="11"/>
  <c r="F23" i="11"/>
  <c r="F22" i="11"/>
  <c r="G16" i="11"/>
  <c r="F25" i="11" s="1"/>
  <c r="F13" i="11"/>
  <c r="F12" i="11"/>
  <c r="C36" i="11"/>
  <c r="C38" i="11"/>
  <c r="C25" i="11"/>
  <c r="C13" i="11"/>
  <c r="C12" i="11"/>
  <c r="C15" i="11"/>
  <c r="C14" i="11"/>
  <c r="F9" i="11"/>
  <c r="I7" i="11"/>
  <c r="F26" i="11" l="1"/>
  <c r="G26" i="11" s="1"/>
  <c r="F34" i="11" s="1"/>
  <c r="G34" i="11" s="1"/>
  <c r="G25" i="11"/>
  <c r="F11" i="11"/>
  <c r="F10" i="11"/>
  <c r="G10" i="11" s="1"/>
  <c r="G9" i="11"/>
  <c r="I20" i="11"/>
  <c r="J5" i="11"/>
  <c r="I38" i="11"/>
  <c r="I37" i="11"/>
  <c r="I36" i="11"/>
  <c r="I35" i="11"/>
  <c r="I34" i="11"/>
  <c r="I27" i="11"/>
  <c r="I8" i="11"/>
  <c r="G11" i="11" l="1"/>
  <c r="G22" i="11"/>
  <c r="F14" i="11"/>
  <c r="F15" i="11" s="1"/>
  <c r="G12" i="11"/>
  <c r="J6" i="11"/>
  <c r="F24" i="11" l="1"/>
  <c r="G24" i="11" s="1"/>
  <c r="G23" i="11"/>
  <c r="G21" i="11"/>
  <c r="I21" i="11"/>
  <c r="I9" i="11"/>
  <c r="K5" i="11"/>
  <c r="L5" i="11" s="1"/>
  <c r="M5" i="11" s="1"/>
  <c r="N5" i="11" s="1"/>
  <c r="O5" i="11" s="1"/>
  <c r="P5" i="11" s="1"/>
  <c r="Q5" i="11" s="1"/>
  <c r="J4" i="11"/>
  <c r="G14" i="11" l="1"/>
  <c r="G15" i="11" s="1"/>
  <c r="F17" i="11" s="1"/>
  <c r="G17" i="11" s="1"/>
  <c r="F18" i="11" s="1"/>
  <c r="G13" i="11"/>
  <c r="I23" i="11"/>
  <c r="Q4" i="11"/>
  <c r="R5" i="11"/>
  <c r="S5" i="11" s="1"/>
  <c r="T5" i="11" s="1"/>
  <c r="U5" i="11" s="1"/>
  <c r="V5" i="11" s="1"/>
  <c r="W5" i="11" s="1"/>
  <c r="X5" i="11" s="1"/>
  <c r="K6" i="11"/>
  <c r="F19" i="11" l="1"/>
  <c r="G19" i="11" s="1"/>
  <c r="G18" i="11"/>
  <c r="I18" i="11"/>
  <c r="I25" i="11"/>
  <c r="X4" i="11"/>
  <c r="Y5" i="11"/>
  <c r="Z5" i="11" s="1"/>
  <c r="AA5" i="11" s="1"/>
  <c r="AB5" i="11" s="1"/>
  <c r="AC5" i="11" s="1"/>
  <c r="AD5" i="11" s="1"/>
  <c r="AE5" i="11" s="1"/>
  <c r="L6" i="11"/>
  <c r="AF5" i="11" l="1"/>
  <c r="AG5" i="11" s="1"/>
  <c r="AH5" i="11" s="1"/>
  <c r="AI5" i="11" s="1"/>
  <c r="AJ5" i="11" s="1"/>
  <c r="AK5" i="11" s="1"/>
  <c r="AE4" i="11"/>
  <c r="M6" i="11"/>
  <c r="I10" i="11" l="1"/>
  <c r="I15" i="11"/>
  <c r="AL5" i="11"/>
  <c r="AM5" i="11" s="1"/>
  <c r="AN5" i="11" s="1"/>
  <c r="AO5" i="11" s="1"/>
  <c r="AP5" i="11" s="1"/>
  <c r="AQ5" i="11" s="1"/>
  <c r="AR5" i="11" s="1"/>
  <c r="N6" i="11"/>
  <c r="AS5" i="11" l="1"/>
  <c r="AT5" i="11" s="1"/>
  <c r="AL4" i="11"/>
  <c r="O6" i="11"/>
  <c r="AU5" i="11" l="1"/>
  <c r="AT6" i="11"/>
  <c r="AS4" i="11"/>
  <c r="P6" i="11"/>
  <c r="AV5" i="11" l="1"/>
  <c r="AU6" i="11"/>
  <c r="AW5" i="11" l="1"/>
  <c r="AV6" i="11"/>
  <c r="Q6" i="11"/>
  <c r="R6" i="11"/>
  <c r="AX5" i="11" l="1"/>
  <c r="AW6" i="11"/>
  <c r="S6" i="11"/>
  <c r="AY5" i="11" l="1"/>
  <c r="AZ5" i="11" s="1"/>
  <c r="AX6" i="11"/>
  <c r="T6" i="11"/>
  <c r="AZ6" i="11" l="1"/>
  <c r="BA5" i="11"/>
  <c r="AZ4" i="11"/>
  <c r="AY6" i="11"/>
  <c r="U6" i="11"/>
  <c r="BB5" i="11" l="1"/>
  <c r="BA6" i="11"/>
  <c r="V6" i="11"/>
  <c r="BB6" i="11" l="1"/>
  <c r="BC5" i="11"/>
  <c r="W6" i="11"/>
  <c r="BC6" i="11" l="1"/>
  <c r="BD5" i="11"/>
  <c r="X6" i="11"/>
  <c r="BD6" i="11" l="1"/>
  <c r="BE5" i="11"/>
  <c r="Y6" i="11"/>
  <c r="BF5" i="11" l="1"/>
  <c r="BE6" i="11"/>
  <c r="Z6" i="11"/>
  <c r="BF6" i="11" l="1"/>
  <c r="BG5" i="11"/>
  <c r="AA6" i="11"/>
  <c r="BG6" i="11" l="1"/>
  <c r="BH5" i="11"/>
  <c r="BG4" i="11"/>
  <c r="AB6" i="11"/>
  <c r="BH6" i="11" l="1"/>
  <c r="BI5" i="11"/>
  <c r="AC6" i="11"/>
  <c r="BJ5" i="11" l="1"/>
  <c r="BI6" i="11"/>
  <c r="AD6" i="11"/>
  <c r="BK5" i="11" l="1"/>
  <c r="BJ6" i="11"/>
  <c r="AE6" i="11"/>
  <c r="BL5" i="11" l="1"/>
  <c r="BK6" i="11"/>
  <c r="AF6" i="11"/>
  <c r="BM5" i="11" l="1"/>
  <c r="BL6" i="11"/>
  <c r="AG6" i="11"/>
  <c r="BM6" i="11" l="1"/>
  <c r="AH6" i="11"/>
  <c r="AI6" i="11" l="1"/>
  <c r="AJ6" i="11" l="1"/>
  <c r="AK6" i="11" l="1"/>
  <c r="AL6" i="11" l="1"/>
  <c r="AM6" i="11" l="1"/>
  <c r="AN6" i="11" l="1"/>
  <c r="AO6" i="11" l="1"/>
  <c r="AP6" i="11" l="1"/>
  <c r="AQ6" i="11" l="1"/>
  <c r="AR6" i="11" l="1"/>
  <c r="AS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tc={37D4E8C1-59D5-46E9-990B-832F6EC58C02}</author>
    <author>tc={3F0A6E62-366E-43BA-ADE2-848384F4DFBD}</author>
    <author>tc={B9B1BCBE-A51C-42D3-9A96-2EAE15B2CA17}</author>
    <author>tc={422583DD-E949-4E56-9F8B-6A3C4830937D}</author>
  </authors>
  <commentList>
    <comment ref="B17" authorId="0" shapeId="0" xr:uid="{37D4E8C1-59D5-46E9-990B-832F6EC58C02}">
      <text>
        <t>[Threaded comment]
Your version of Excel allows you to read this threaded comment; however, any edits to it will get removed if the file is opened in a newer version of Excel. Learn more: https://go.microsoft.com/fwlink/?linkid=870924
Comment:
    May not be necessary due to OOTB workflows</t>
      </text>
    </comment>
    <comment ref="B22" authorId="1" shapeId="0" xr:uid="{3F0A6E62-366E-43BA-ADE2-848384F4DFBD}">
      <text>
        <t>[Threaded comment]
Your version of Excel allows you to read this threaded comment; however, any edits to it will get removed if the file is opened in a newer version of Excel. Learn more: https://go.microsoft.com/fwlink/?linkid=870924
Comment:
    Task out client on Basecamp using to-dos (with due dates) to provide credentials and to-dos for a dev to verify and test</t>
      </text>
    </comment>
    <comment ref="B25" authorId="2" shapeId="0" xr:uid="{B9B1BCBE-A51C-42D3-9A96-2EAE15B2CA17}">
      <text>
        <t>[Threaded comment]
Your version of Excel allows you to read this threaded comment; however, any edits to it will get removed if the file is opened in a newer version of Excel. Learn more: https://go.microsoft.com/fwlink/?linkid=870924
Comment:
    This environment is going to be for the Client to test in UAT</t>
      </text>
    </comment>
    <comment ref="B34" authorId="3" shapeId="0" xr:uid="{422583DD-E949-4E56-9F8B-6A3C4830937D}">
      <text>
        <t>[Threaded comment]
Your version of Excel allows you to read this threaded comment; however, any edits to it will get removed if the file is opened in a newer version of Excel. Learn more: https://go.microsoft.com/fwlink/?linkid=870924
Comment:
    Add logging to error notifications for C3 and C4 to be sent out via email</t>
      </text>
    </comment>
  </commentList>
</comments>
</file>

<file path=xl/sharedStrings.xml><?xml version="1.0" encoding="utf-8"?>
<sst xmlns="http://schemas.openxmlformats.org/spreadsheetml/2006/main" count="114" uniqueCount="86">
  <si>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</si>
  <si>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PROJECT TITLE</t>
  </si>
  <si>
    <t>SIMPLE GANTT CHART by Vertex42.com</t>
  </si>
  <si>
    <t>Enter Company Name in cell B2.</t>
  </si>
  <si>
    <t>Company Name</t>
  </si>
  <si>
    <t>https://www.vertex42.com/ExcelTemplates/simple-gantt-chart.html</t>
  </si>
  <si>
    <t>Enter the name of the Project Lead in cell B3. Enter the Project Start date in cell E3. Pooject Start: label is in cell C3.</t>
  </si>
  <si>
    <t>Project Lead</t>
  </si>
  <si>
    <t>Project Kickoff:</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</si>
  <si>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</si>
  <si>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Connect Project Generic Gantt Chart</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</si>
  <si>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</si>
  <si>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</si>
  <si>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</si>
  <si>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</si>
  <si>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</si>
  <si>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Notes &amp; Issues</t>
  </si>
  <si>
    <t>PROGRESS</t>
  </si>
  <si>
    <t>START</t>
  </si>
  <si>
    <t>END</t>
  </si>
  <si>
    <t>DAYS</t>
  </si>
  <si>
    <t xml:space="preserve">Do not delete this row. This row is hidden to preserve a formula that is used to highlight the curren day within the project schedule. </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</si>
  <si>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</si>
  <si>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PM/Discovery</t>
  </si>
  <si>
    <t>Kickoff &amp; Web Strategy Calls</t>
  </si>
  <si>
    <t>Clarity</t>
  </si>
  <si>
    <t>Discovery - System A</t>
  </si>
  <si>
    <t>Discovery - System B</t>
  </si>
  <si>
    <t>System A - Credentials &amp; Endpoints</t>
  </si>
  <si>
    <t>System B - Credentials &amp; Endpoints</t>
  </si>
  <si>
    <t>Mapping Documentation</t>
  </si>
  <si>
    <t>Sample phase title block</t>
  </si>
  <si>
    <t>Acceptance Criteria / Test Scenarios</t>
  </si>
  <si>
    <t>Hosting Discussion</t>
  </si>
  <si>
    <t>Architecture Meeting</t>
  </si>
  <si>
    <t>Re-estimates and Approvals</t>
  </si>
  <si>
    <t>Revised Roadmap (Revised Timeline Estimate)</t>
  </si>
  <si>
    <t>Environments</t>
  </si>
  <si>
    <t>Environment Setup - Source Control</t>
  </si>
  <si>
    <t>API/Server Credential Testing</t>
  </si>
  <si>
    <t>System A Connector - Creation</t>
  </si>
  <si>
    <t>System B Connector - Creation</t>
  </si>
  <si>
    <t>Set Up Connect Environment</t>
  </si>
  <si>
    <t>Set Up Connect UI</t>
  </si>
  <si>
    <t>Development (Functionality, QA, and UAT)</t>
  </si>
  <si>
    <t>Products/Inventory - Workflows and Mappings</t>
  </si>
  <si>
    <t>Accounts/Customers - Workflows and Mappings</t>
  </si>
  <si>
    <t>Pricing - Workflows and Mappings</t>
  </si>
  <si>
    <t>Orders - Workflows and Mapping</t>
  </si>
  <si>
    <t>Payments Recievable - Workflows and Mappings</t>
  </si>
  <si>
    <t>Invoices - Workflows and Mappings</t>
  </si>
  <si>
    <t>Email Schedulers - "Error" Notifications</t>
  </si>
  <si>
    <t>Depedent on SMTP credentials</t>
  </si>
  <si>
    <t>Customize Email Templates (Optional)</t>
  </si>
  <si>
    <t>User Acceptance Testing</t>
  </si>
  <si>
    <t>This is an empty row</t>
  </si>
  <si>
    <t>Prelaunch Checklist</t>
  </si>
  <si>
    <t>This row marks the end of the Project Schedule. DO NOT enter anything in this row. 
Insert new rows ABOVE this one to continue building out your Project Schedule.</t>
  </si>
  <si>
    <t>Launch / Middleware Training / SLA Discussion</t>
  </si>
  <si>
    <t>Insert new rows ABOVE this one</t>
  </si>
  <si>
    <t>Epic</t>
  </si>
  <si>
    <t>Feature</t>
  </si>
  <si>
    <t>Priority</t>
  </si>
  <si>
    <t>Test Criteria</t>
  </si>
  <si>
    <t>Deployment Date</t>
  </si>
  <si>
    <t>Assigned</t>
  </si>
  <si>
    <t>Status</t>
  </si>
  <si>
    <t>Approval</t>
  </si>
  <si>
    <t>Integrations</t>
  </si>
  <si>
    <t>DEV</t>
  </si>
  <si>
    <t>UAT</t>
  </si>
  <si>
    <t>FAIL</t>
  </si>
  <si>
    <t>PASS</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</si>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</sst>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4">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sz val="11"/>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B4C6E7"/>
        <bgColor indexed="6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0">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1" borderId="1" xfId="0" applyFont="1" applyFill="1" applyBorder="1" applyAlignment="1">
      <alignment horizontal="left" vertical="center" indent="1"/>
    </xf>
    <xf numFmtId="0" fontId="7" fillId="11" borderId="1" xfId="0" applyFont="1" applyFill="1" applyBorder="1" applyAlignment="1">
      <alignment horizontal="center" vertical="center" wrapText="1"/>
    </xf>
    <xf numFmtId="167" fontId="11" fillId="6" borderId="0" xfId="0" applyNumberFormat="1" applyFont="1" applyFill="1" applyAlignment="1">
      <alignment horizontal="center" vertical="center"/>
    </xf>
    <xf numFmtId="167" fontId="11" fillId="6" borderId="6" xfId="0" applyNumberFormat="1" applyFont="1" applyFill="1" applyBorder="1" applyAlignment="1">
      <alignment horizontal="center" vertical="center"/>
    </xf>
    <xf numFmtId="167" fontId="11" fillId="6" borderId="7" xfId="0" applyNumberFormat="1" applyFont="1" applyFill="1" applyBorder="1" applyAlignment="1">
      <alignment horizontal="center" vertical="center"/>
    </xf>
    <xf numFmtId="0" fontId="12" fillId="10"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7" borderId="2" xfId="0" applyFont="1" applyFill="1" applyBorder="1" applyAlignment="1">
      <alignment horizontal="left" vertical="center" indent="1"/>
    </xf>
    <xf numFmtId="9" fontId="5" fillId="7" borderId="2" xfId="2" applyFont="1" applyFill="1" applyBorder="1" applyAlignment="1">
      <alignment horizontal="center" vertical="center"/>
    </xf>
    <xf numFmtId="164" fontId="0" fillId="7" borderId="2" xfId="0" applyNumberFormat="1" applyFill="1" applyBorder="1" applyAlignment="1">
      <alignment horizontal="center" vertical="center"/>
    </xf>
    <xf numFmtId="164" fontId="5" fillId="7"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9" borderId="2" xfId="2" applyFont="1" applyFill="1" applyBorder="1" applyAlignment="1">
      <alignment horizontal="center" vertical="center"/>
    </xf>
    <xf numFmtId="0" fontId="6" fillId="4" borderId="2" xfId="0" applyFont="1" applyFill="1" applyBorder="1" applyAlignment="1">
      <alignment horizontal="left" vertical="center" indent="1"/>
    </xf>
    <xf numFmtId="9" fontId="5" fillId="4" borderId="2" xfId="2" applyFont="1" applyFill="1" applyBorder="1" applyAlignment="1">
      <alignment horizontal="center" vertical="center"/>
    </xf>
    <xf numFmtId="164" fontId="0" fillId="4" borderId="2" xfId="0" applyNumberFormat="1" applyFill="1" applyBorder="1" applyAlignment="1">
      <alignment horizontal="center" vertical="center"/>
    </xf>
    <xf numFmtId="164" fontId="5" fillId="4" borderId="2" xfId="0" applyNumberFormat="1" applyFont="1" applyFill="1" applyBorder="1" applyAlignment="1">
      <alignment horizontal="center" vertical="center"/>
    </xf>
    <xf numFmtId="9" fontId="5" fillId="8"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4" fontId="9" fillId="3" borderId="2" xfId="10" applyFill="1">
      <alignment horizontal="center" vertical="center"/>
    </xf>
    <xf numFmtId="164" fontId="9" fillId="9" borderId="2" xfId="10" applyFill="1">
      <alignment horizontal="center" vertical="center"/>
    </xf>
    <xf numFmtId="164" fontId="9" fillId="8" borderId="2" xfId="10" applyFill="1">
      <alignment horizontal="center" vertical="center"/>
    </xf>
    <xf numFmtId="164" fontId="9" fillId="0" borderId="2" xfId="10">
      <alignment horizontal="center" vertical="center"/>
    </xf>
    <xf numFmtId="0" fontId="9" fillId="7" borderId="2" xfId="11" applyFill="1">
      <alignment horizontal="center" vertical="center"/>
    </xf>
    <xf numFmtId="0" fontId="9" fillId="3" borderId="2" xfId="11" applyFill="1">
      <alignment horizontal="center" vertical="center"/>
    </xf>
    <xf numFmtId="0" fontId="9" fillId="5"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8"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9" borderId="2" xfId="12" applyFill="1">
      <alignment horizontal="left" vertical="center" indent="2"/>
    </xf>
    <xf numFmtId="0" fontId="9" fillId="8" borderId="2" xfId="12" applyFill="1">
      <alignment horizontal="left" vertical="center" indent="2"/>
    </xf>
    <xf numFmtId="0" fontId="9" fillId="0" borderId="2" xfId="12">
      <alignment horizontal="left" vertical="center" indent="2"/>
    </xf>
    <xf numFmtId="0" fontId="6" fillId="8" borderId="2" xfId="12" applyFont="1" applyFill="1">
      <alignment horizontal="left" vertical="center" indent="2"/>
    </xf>
    <xf numFmtId="0" fontId="0" fillId="0" borderId="0" xfId="0" applyAlignment="1">
      <alignment horizontal="left"/>
    </xf>
    <xf numFmtId="0" fontId="6" fillId="12" borderId="0" xfId="0" applyFont="1" applyFill="1"/>
    <xf numFmtId="0" fontId="0" fillId="12" borderId="0" xfId="0" applyFill="1"/>
    <xf numFmtId="0" fontId="0" fillId="12" borderId="0" xfId="0" applyFill="1" applyAlignment="1">
      <alignment horizontal="center"/>
    </xf>
    <xf numFmtId="14" fontId="0" fillId="12" borderId="0" xfId="0" applyNumberFormat="1" applyFill="1"/>
    <xf numFmtId="14" fontId="0" fillId="0" borderId="0" xfId="0" applyNumberFormat="1"/>
    <xf numFmtId="0" fontId="23" fillId="8" borderId="2" xfId="11" applyFont="1" applyFill="1">
      <alignment horizontal="center" vertical="center"/>
    </xf>
    <xf numFmtId="0" fontId="9" fillId="0" borderId="0" xfId="8" applyAlignment="1">
      <alignment horizontal="right" indent="1"/>
    </xf>
    <xf numFmtId="0" fontId="9" fillId="0" borderId="7" xfId="8" applyBorder="1" applyAlignment="1">
      <alignment horizontal="right" indent="1"/>
    </xf>
    <xf numFmtId="0" fontId="0" fillId="0" borderId="10" xfId="0" applyBorder="1" applyAlignment="1"/>
    <xf numFmtId="166" fontId="0" fillId="6" borderId="4" xfId="0" applyNumberFormat="1" applyFill="1" applyBorder="1" applyAlignment="1">
      <alignment horizontal="left" vertical="center" wrapText="1" indent="1"/>
    </xf>
    <xf numFmtId="166" fontId="0" fillId="6" borderId="1" xfId="0" applyNumberFormat="1" applyFill="1" applyBorder="1" applyAlignment="1">
      <alignment horizontal="left" vertical="center" wrapText="1" indent="1"/>
    </xf>
    <xf numFmtId="166" fontId="0" fillId="6" borderId="5" xfId="0" applyNumberFormat="1" applyFill="1" applyBorder="1" applyAlignment="1">
      <alignment horizontal="left" vertical="center" wrapText="1" indent="1"/>
    </xf>
    <xf numFmtId="165" fontId="9" fillId="0" borderId="3" xfId="9" applyAlignment="1">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8">
    <dxf>
      <numFmt numFmtId="0" formatCode="General"/>
    </dxf>
    <dxf>
      <numFmt numFmtId="19" formatCode="m/d/yyyy"/>
    </dxf>
    <dxf>
      <alignment horizontal="center"/>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lint Thompson" id="{287B6D93-34CF-4A1D-868B-30F4ECC04E34}" userId="S::clint.thompson@claritymis.com::2a13b871-e6f8-4970-b9f3-efc1b627a4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FA250F-B5B3-4D99-AFF3-4FEFA6C9E725}" name="Table2" displayName="Table2" ref="A1:H10" totalsRowShown="0">
  <autoFilter ref="A1:H10" xr:uid="{F7FA250F-B5B3-4D99-AFF3-4FEFA6C9E725}"/>
  <tableColumns count="8">
    <tableColumn id="1" xr3:uid="{04AD5E8A-AC32-4669-8E5D-876659EA53E8}" name="Epic"/>
    <tableColumn id="2" xr3:uid="{7E31661A-4F94-4B5E-BBE4-3DD5CE856237}" name="Feature"/>
    <tableColumn id="3" xr3:uid="{9BA50BCC-97F6-4896-A7E9-CEEBC1CE7A55}" name="Priority" dataDxfId="2"/>
    <tableColumn id="4" xr3:uid="{EE60CDE6-E6A8-4659-892F-A5F823475813}" name="Test Criteria"/>
    <tableColumn id="5" xr3:uid="{DA6DAA56-8D28-4168-A309-D61B23F043AD}" name="Deployment Date" dataDxfId="1"/>
    <tableColumn id="6" xr3:uid="{8B5C7132-4E05-4FA1-BC34-AF06ED56D879}" name="Assigned" dataDxfId="0">
      <calculatedColumnFormula>TestList!$B$2</calculatedColumnFormula>
    </tableColumn>
    <tableColumn id="7" xr3:uid="{9A1D3666-20B0-4F49-AACB-7588C039B7AF}" name="Status"/>
    <tableColumn id="8" xr3:uid="{1680AF22-ADCD-49A7-B6A2-2F9300C2EE50}" name="Approva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1-02-26T22:45:10.07" personId="{287B6D93-34CF-4A1D-868B-30F4ECC04E34}" id="{37D4E8C1-59D5-46E9-990B-832F6EC58C02}">
    <text>May not be necessary due to OOTB workflows</text>
  </threadedComment>
  <threadedComment ref="B22" dT="2021-02-26T23:01:34.53" personId="{287B6D93-34CF-4A1D-868B-30F4ECC04E34}" id="{3F0A6E62-366E-43BA-ADE2-848384F4DFBD}">
    <text>Task out client on Basecamp using to-dos (with due dates) to provide credentials and to-dos for a dev to verify and test</text>
  </threadedComment>
  <threadedComment ref="B25" dT="2021-02-26T23:04:34.82" personId="{287B6D93-34CF-4A1D-868B-30F4ECC04E34}" id="{B9B1BCBE-A51C-42D3-9A96-2EAE15B2CA17}">
    <text>This environment is going to be for the Client to test in UAT</text>
  </threadedComment>
  <threadedComment ref="B34" dT="2021-03-01T17:58:54.36" personId="{287B6D93-34CF-4A1D-868B-30F4ECC04E34}" id="{422583DD-E949-4E56-9F8B-6A3C4830937D}">
    <text>Add logging to error notifications for C3 and C4 to be sent out via email</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M43"/>
  <sheetViews>
    <sheetView showGridLines="0" showRuler="0" zoomScale="145" zoomScaleNormal="145" zoomScalePageLayoutView="70" workbookViewId="0">
      <pane ySplit="6" topLeftCell="A8" activePane="bottomLeft" state="frozen"/>
      <selection pane="bottomLeft" activeCell="F17" sqref="F17"/>
    </sheetView>
  </sheetViews>
  <sheetFormatPr defaultRowHeight="30" customHeight="1"/>
  <cols>
    <col min="1" max="1" width="2.7109375" style="52" customWidth="1"/>
    <col min="2" max="2" width="50.28515625" customWidth="1"/>
    <col min="3" max="4" width="30.7109375" customWidth="1"/>
    <col min="5" max="5" width="10.7109375" customWidth="1"/>
    <col min="6" max="6" width="10.42578125" style="5" customWidth="1"/>
    <col min="7" max="7" width="10.42578125" customWidth="1"/>
    <col min="8" max="8" width="2.7109375" customWidth="1"/>
    <col min="9" max="9" width="6.140625" hidden="1" customWidth="1"/>
    <col min="10" max="65" width="2.5703125" customWidth="1"/>
    <col min="70" max="71" width="10.28515625"/>
  </cols>
  <sheetData>
    <row r="1" spans="1:65" ht="30" customHeight="1">
      <c r="A1" s="53" t="s">
        <v>0</v>
      </c>
      <c r="B1" s="57" t="s">
        <v>1</v>
      </c>
      <c r="C1" s="1"/>
      <c r="D1" s="1"/>
      <c r="E1" s="2"/>
      <c r="F1" s="4"/>
      <c r="G1" s="41"/>
      <c r="I1" s="2"/>
      <c r="J1" s="14" t="s">
        <v>2</v>
      </c>
    </row>
    <row r="2" spans="1:65" ht="30" customHeight="1">
      <c r="A2" s="52" t="s">
        <v>3</v>
      </c>
      <c r="B2" s="58" t="s">
        <v>4</v>
      </c>
      <c r="J2" s="55" t="s">
        <v>5</v>
      </c>
    </row>
    <row r="3" spans="1:65" ht="30" customHeight="1">
      <c r="A3" s="52" t="s">
        <v>6</v>
      </c>
      <c r="B3" s="59" t="s">
        <v>7</v>
      </c>
      <c r="C3" s="83" t="s">
        <v>8</v>
      </c>
      <c r="D3" s="83"/>
      <c r="E3" s="84"/>
      <c r="F3" s="89">
        <v>44343</v>
      </c>
      <c r="G3" s="89"/>
    </row>
    <row r="4" spans="1:65" ht="30" customHeight="1">
      <c r="A4" s="53" t="s">
        <v>9</v>
      </c>
      <c r="B4" t="s">
        <v>10</v>
      </c>
      <c r="C4" s="83" t="s">
        <v>11</v>
      </c>
      <c r="D4" s="83"/>
      <c r="E4" s="84"/>
      <c r="F4" s="7">
        <v>1</v>
      </c>
      <c r="J4" s="86">
        <f>J5</f>
        <v>44340</v>
      </c>
      <c r="K4" s="87"/>
      <c r="L4" s="87"/>
      <c r="M4" s="87"/>
      <c r="N4" s="87"/>
      <c r="O4" s="87"/>
      <c r="P4" s="88"/>
      <c r="Q4" s="86">
        <f>Q5</f>
        <v>44347</v>
      </c>
      <c r="R4" s="87"/>
      <c r="S4" s="87"/>
      <c r="T4" s="87"/>
      <c r="U4" s="87"/>
      <c r="V4" s="87"/>
      <c r="W4" s="88"/>
      <c r="X4" s="86">
        <f>X5</f>
        <v>44354</v>
      </c>
      <c r="Y4" s="87"/>
      <c r="Z4" s="87"/>
      <c r="AA4" s="87"/>
      <c r="AB4" s="87"/>
      <c r="AC4" s="87"/>
      <c r="AD4" s="88"/>
      <c r="AE4" s="86">
        <f>AE5</f>
        <v>44361</v>
      </c>
      <c r="AF4" s="87"/>
      <c r="AG4" s="87"/>
      <c r="AH4" s="87"/>
      <c r="AI4" s="87"/>
      <c r="AJ4" s="87"/>
      <c r="AK4" s="88"/>
      <c r="AL4" s="86">
        <f>AL5</f>
        <v>44368</v>
      </c>
      <c r="AM4" s="87"/>
      <c r="AN4" s="87"/>
      <c r="AO4" s="87"/>
      <c r="AP4" s="87"/>
      <c r="AQ4" s="87"/>
      <c r="AR4" s="88"/>
      <c r="AS4" s="86">
        <f>AS5</f>
        <v>44375</v>
      </c>
      <c r="AT4" s="87"/>
      <c r="AU4" s="87"/>
      <c r="AV4" s="87"/>
      <c r="AW4" s="87"/>
      <c r="AX4" s="87"/>
      <c r="AY4" s="88"/>
      <c r="AZ4" s="86">
        <f>AZ5</f>
        <v>44382</v>
      </c>
      <c r="BA4" s="87"/>
      <c r="BB4" s="87"/>
      <c r="BC4" s="87"/>
      <c r="BD4" s="87"/>
      <c r="BE4" s="87"/>
      <c r="BF4" s="88"/>
      <c r="BG4" s="86">
        <f>BG5</f>
        <v>44389</v>
      </c>
      <c r="BH4" s="87"/>
      <c r="BI4" s="87"/>
      <c r="BJ4" s="87"/>
      <c r="BK4" s="87"/>
      <c r="BL4" s="87"/>
      <c r="BM4" s="88"/>
    </row>
    <row r="5" spans="1:65" ht="15" customHeight="1">
      <c r="A5" s="53" t="s">
        <v>12</v>
      </c>
      <c r="B5" s="85"/>
      <c r="C5" s="85"/>
      <c r="D5" s="85"/>
      <c r="E5" s="85"/>
      <c r="F5" s="85"/>
      <c r="G5" s="85"/>
      <c r="H5" s="85"/>
      <c r="J5" s="11">
        <f>Project_Start-WEEKDAY(Project_Start,1)+2+7*(Display_Week-1)</f>
        <v>44340</v>
      </c>
      <c r="K5" s="10">
        <f>J5+1</f>
        <v>44341</v>
      </c>
      <c r="L5" s="10">
        <f t="shared" ref="L5:AY5" si="0">K5+1</f>
        <v>44342</v>
      </c>
      <c r="M5" s="10">
        <f t="shared" si="0"/>
        <v>44343</v>
      </c>
      <c r="N5" s="10">
        <f t="shared" si="0"/>
        <v>44344</v>
      </c>
      <c r="O5" s="10">
        <f t="shared" si="0"/>
        <v>44345</v>
      </c>
      <c r="P5" s="12">
        <f t="shared" si="0"/>
        <v>44346</v>
      </c>
      <c r="Q5" s="11">
        <f>P5+1</f>
        <v>44347</v>
      </c>
      <c r="R5" s="10">
        <f>Q5+1</f>
        <v>44348</v>
      </c>
      <c r="S5" s="10">
        <f t="shared" si="0"/>
        <v>44349</v>
      </c>
      <c r="T5" s="10">
        <f t="shared" si="0"/>
        <v>44350</v>
      </c>
      <c r="U5" s="10">
        <f t="shared" si="0"/>
        <v>44351</v>
      </c>
      <c r="V5" s="10">
        <f t="shared" si="0"/>
        <v>44352</v>
      </c>
      <c r="W5" s="12">
        <f t="shared" si="0"/>
        <v>44353</v>
      </c>
      <c r="X5" s="11">
        <f>W5+1</f>
        <v>44354</v>
      </c>
      <c r="Y5" s="10">
        <f>X5+1</f>
        <v>44355</v>
      </c>
      <c r="Z5" s="10">
        <f t="shared" si="0"/>
        <v>44356</v>
      </c>
      <c r="AA5" s="10">
        <f t="shared" si="0"/>
        <v>44357</v>
      </c>
      <c r="AB5" s="10">
        <f t="shared" si="0"/>
        <v>44358</v>
      </c>
      <c r="AC5" s="10">
        <f t="shared" si="0"/>
        <v>44359</v>
      </c>
      <c r="AD5" s="12">
        <f t="shared" si="0"/>
        <v>44360</v>
      </c>
      <c r="AE5" s="11">
        <f>AD5+1</f>
        <v>44361</v>
      </c>
      <c r="AF5" s="10">
        <f>AE5+1</f>
        <v>44362</v>
      </c>
      <c r="AG5" s="10">
        <f t="shared" si="0"/>
        <v>44363</v>
      </c>
      <c r="AH5" s="10">
        <f t="shared" si="0"/>
        <v>44364</v>
      </c>
      <c r="AI5" s="10">
        <f t="shared" si="0"/>
        <v>44365</v>
      </c>
      <c r="AJ5" s="10">
        <f t="shared" si="0"/>
        <v>44366</v>
      </c>
      <c r="AK5" s="12">
        <f t="shared" si="0"/>
        <v>44367</v>
      </c>
      <c r="AL5" s="11">
        <f>AK5+1</f>
        <v>44368</v>
      </c>
      <c r="AM5" s="10">
        <f>AL5+1</f>
        <v>44369</v>
      </c>
      <c r="AN5" s="10">
        <f t="shared" si="0"/>
        <v>44370</v>
      </c>
      <c r="AO5" s="10">
        <f t="shared" si="0"/>
        <v>44371</v>
      </c>
      <c r="AP5" s="10">
        <f t="shared" si="0"/>
        <v>44372</v>
      </c>
      <c r="AQ5" s="10">
        <f t="shared" si="0"/>
        <v>44373</v>
      </c>
      <c r="AR5" s="12">
        <f t="shared" si="0"/>
        <v>44374</v>
      </c>
      <c r="AS5" s="11">
        <f>AR5+1</f>
        <v>44375</v>
      </c>
      <c r="AT5" s="10">
        <f>AS5+1</f>
        <v>44376</v>
      </c>
      <c r="AU5" s="10">
        <f t="shared" si="0"/>
        <v>44377</v>
      </c>
      <c r="AV5" s="10">
        <f t="shared" si="0"/>
        <v>44378</v>
      </c>
      <c r="AW5" s="10">
        <f t="shared" si="0"/>
        <v>44379</v>
      </c>
      <c r="AX5" s="10">
        <f t="shared" si="0"/>
        <v>44380</v>
      </c>
      <c r="AY5" s="12">
        <f t="shared" si="0"/>
        <v>44381</v>
      </c>
      <c r="AZ5" s="11">
        <f>AY5+1</f>
        <v>44382</v>
      </c>
      <c r="BA5" s="10">
        <f>AZ5+1</f>
        <v>44383</v>
      </c>
      <c r="BB5" s="10">
        <f t="shared" ref="BB5:BF5" si="1">BA5+1</f>
        <v>44384</v>
      </c>
      <c r="BC5" s="10">
        <f t="shared" si="1"/>
        <v>44385</v>
      </c>
      <c r="BD5" s="10">
        <f t="shared" si="1"/>
        <v>44386</v>
      </c>
      <c r="BE5" s="10">
        <f t="shared" si="1"/>
        <v>44387</v>
      </c>
      <c r="BF5" s="12">
        <f t="shared" si="1"/>
        <v>44388</v>
      </c>
      <c r="BG5" s="11">
        <f>BF5+1</f>
        <v>44389</v>
      </c>
      <c r="BH5" s="10">
        <f>BG5+1</f>
        <v>44390</v>
      </c>
      <c r="BI5" s="10">
        <f t="shared" ref="BI5:BM5" si="2">BH5+1</f>
        <v>44391</v>
      </c>
      <c r="BJ5" s="10">
        <f t="shared" si="2"/>
        <v>44392</v>
      </c>
      <c r="BK5" s="10">
        <f t="shared" si="2"/>
        <v>44393</v>
      </c>
      <c r="BL5" s="10">
        <f t="shared" si="2"/>
        <v>44394</v>
      </c>
      <c r="BM5" s="12">
        <f t="shared" si="2"/>
        <v>44395</v>
      </c>
    </row>
    <row r="6" spans="1:65" ht="30" customHeight="1" thickBot="1">
      <c r="A6" s="53" t="s">
        <v>13</v>
      </c>
      <c r="B6" s="8" t="s">
        <v>14</v>
      </c>
      <c r="C6" s="9" t="s">
        <v>15</v>
      </c>
      <c r="D6" s="9" t="s">
        <v>16</v>
      </c>
      <c r="E6" s="9" t="s">
        <v>17</v>
      </c>
      <c r="F6" s="9" t="s">
        <v>18</v>
      </c>
      <c r="G6" s="9" t="s">
        <v>19</v>
      </c>
      <c r="H6" s="9"/>
      <c r="I6" s="9" t="s">
        <v>20</v>
      </c>
      <c r="J6" s="13" t="str">
        <f t="shared" ref="J6" si="3">LEFT(TEXT(J5,"ddd"),1)</f>
        <v>M</v>
      </c>
      <c r="K6" s="13" t="str">
        <f t="shared" ref="K6:AS6" si="4">LEFT(TEXT(K5,"ddd"),1)</f>
        <v>T</v>
      </c>
      <c r="L6" s="13" t="str">
        <f t="shared" si="4"/>
        <v>W</v>
      </c>
      <c r="M6" s="13" t="str">
        <f t="shared" si="4"/>
        <v>T</v>
      </c>
      <c r="N6" s="13" t="str">
        <f t="shared" si="4"/>
        <v>F</v>
      </c>
      <c r="O6" s="13" t="str">
        <f t="shared" si="4"/>
        <v>S</v>
      </c>
      <c r="P6" s="13" t="str">
        <f t="shared" si="4"/>
        <v>S</v>
      </c>
      <c r="Q6" s="13" t="str">
        <f t="shared" si="4"/>
        <v>M</v>
      </c>
      <c r="R6" s="13" t="str">
        <f t="shared" si="4"/>
        <v>T</v>
      </c>
      <c r="S6" s="13" t="str">
        <f t="shared" si="4"/>
        <v>W</v>
      </c>
      <c r="T6" s="13" t="str">
        <f t="shared" si="4"/>
        <v>T</v>
      </c>
      <c r="U6" s="13" t="str">
        <f t="shared" si="4"/>
        <v>F</v>
      </c>
      <c r="V6" s="13" t="str">
        <f t="shared" si="4"/>
        <v>S</v>
      </c>
      <c r="W6" s="13" t="str">
        <f t="shared" si="4"/>
        <v>S</v>
      </c>
      <c r="X6" s="13" t="str">
        <f t="shared" si="4"/>
        <v>M</v>
      </c>
      <c r="Y6" s="13" t="str">
        <f t="shared" si="4"/>
        <v>T</v>
      </c>
      <c r="Z6" s="13" t="str">
        <f t="shared" si="4"/>
        <v>W</v>
      </c>
      <c r="AA6" s="13" t="str">
        <f t="shared" si="4"/>
        <v>T</v>
      </c>
      <c r="AB6" s="13" t="str">
        <f t="shared" si="4"/>
        <v>F</v>
      </c>
      <c r="AC6" s="13" t="str">
        <f t="shared" si="4"/>
        <v>S</v>
      </c>
      <c r="AD6" s="13" t="str">
        <f t="shared" si="4"/>
        <v>S</v>
      </c>
      <c r="AE6" s="13" t="str">
        <f t="shared" si="4"/>
        <v>M</v>
      </c>
      <c r="AF6" s="13" t="str">
        <f t="shared" si="4"/>
        <v>T</v>
      </c>
      <c r="AG6" s="13" t="str">
        <f t="shared" si="4"/>
        <v>W</v>
      </c>
      <c r="AH6" s="13" t="str">
        <f t="shared" si="4"/>
        <v>T</v>
      </c>
      <c r="AI6" s="13" t="str">
        <f t="shared" si="4"/>
        <v>F</v>
      </c>
      <c r="AJ6" s="13" t="str">
        <f t="shared" si="4"/>
        <v>S</v>
      </c>
      <c r="AK6" s="13" t="str">
        <f t="shared" si="4"/>
        <v>S</v>
      </c>
      <c r="AL6" s="13" t="str">
        <f t="shared" si="4"/>
        <v>M</v>
      </c>
      <c r="AM6" s="13" t="str">
        <f t="shared" si="4"/>
        <v>T</v>
      </c>
      <c r="AN6" s="13" t="str">
        <f t="shared" si="4"/>
        <v>W</v>
      </c>
      <c r="AO6" s="13" t="str">
        <f t="shared" si="4"/>
        <v>T</v>
      </c>
      <c r="AP6" s="13" t="str">
        <f t="shared" si="4"/>
        <v>F</v>
      </c>
      <c r="AQ6" s="13" t="str">
        <f t="shared" si="4"/>
        <v>S</v>
      </c>
      <c r="AR6" s="13" t="str">
        <f t="shared" si="4"/>
        <v>S</v>
      </c>
      <c r="AS6" s="13" t="str">
        <f t="shared" si="4"/>
        <v>M</v>
      </c>
      <c r="AT6" s="13" t="str">
        <f t="shared" ref="AT6:BM6" si="5">LEFT(TEXT(AT5,"ddd"),1)</f>
        <v>T</v>
      </c>
      <c r="AU6" s="13" t="str">
        <f t="shared" si="5"/>
        <v>W</v>
      </c>
      <c r="AV6" s="13" t="str">
        <f t="shared" si="5"/>
        <v>T</v>
      </c>
      <c r="AW6" s="13" t="str">
        <f t="shared" si="5"/>
        <v>F</v>
      </c>
      <c r="AX6" s="13" t="str">
        <f t="shared" si="5"/>
        <v>S</v>
      </c>
      <c r="AY6" s="13" t="str">
        <f t="shared" si="5"/>
        <v>S</v>
      </c>
      <c r="AZ6" s="13" t="str">
        <f t="shared" si="5"/>
        <v>M</v>
      </c>
      <c r="BA6" s="13" t="str">
        <f t="shared" si="5"/>
        <v>T</v>
      </c>
      <c r="BB6" s="13" t="str">
        <f t="shared" si="5"/>
        <v>W</v>
      </c>
      <c r="BC6" s="13" t="str">
        <f t="shared" si="5"/>
        <v>T</v>
      </c>
      <c r="BD6" s="13" t="str">
        <f t="shared" si="5"/>
        <v>F</v>
      </c>
      <c r="BE6" s="13" t="str">
        <f t="shared" si="5"/>
        <v>S</v>
      </c>
      <c r="BF6" s="13" t="str">
        <f t="shared" si="5"/>
        <v>S</v>
      </c>
      <c r="BG6" s="13" t="str">
        <f t="shared" si="5"/>
        <v>M</v>
      </c>
      <c r="BH6" s="13" t="str">
        <f t="shared" si="5"/>
        <v>T</v>
      </c>
      <c r="BI6" s="13" t="str">
        <f t="shared" si="5"/>
        <v>W</v>
      </c>
      <c r="BJ6" s="13" t="str">
        <f t="shared" si="5"/>
        <v>T</v>
      </c>
      <c r="BK6" s="13" t="str">
        <f t="shared" si="5"/>
        <v>F</v>
      </c>
      <c r="BL6" s="13" t="str">
        <f t="shared" si="5"/>
        <v>S</v>
      </c>
      <c r="BM6" s="13" t="str">
        <f t="shared" si="5"/>
        <v>S</v>
      </c>
    </row>
    <row r="7" spans="1:65" ht="30" hidden="1" customHeight="1">
      <c r="A7" s="52" t="s">
        <v>21</v>
      </c>
      <c r="C7" s="56"/>
      <c r="D7" s="56"/>
      <c r="F7"/>
      <c r="I7" t="str">
        <f ca="1">IF(OR(ISBLANK(task_start),ISBLANK(task_end)),"",task_end-task_start+1)</f>
        <v/>
      </c>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row>
    <row r="8" spans="1:65" s="3" customFormat="1" ht="20.25" customHeight="1" thickBot="1">
      <c r="A8" s="53" t="s">
        <v>22</v>
      </c>
      <c r="B8" s="18" t="s">
        <v>23</v>
      </c>
      <c r="C8" s="64"/>
      <c r="D8" s="64"/>
      <c r="E8" s="19"/>
      <c r="F8" s="20"/>
      <c r="G8" s="21"/>
      <c r="H8" s="17"/>
      <c r="I8" s="17" t="str">
        <f t="shared" ref="I8:I38" ca="1" si="6">IF(OR(ISBLANK(task_start),ISBLANK(task_end)),"",task_end-task_start+1)</f>
        <v/>
      </c>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row>
    <row r="9" spans="1:65" s="3" customFormat="1" ht="20.25" customHeight="1">
      <c r="A9" s="53"/>
      <c r="B9" s="71" t="s">
        <v>24</v>
      </c>
      <c r="C9" s="65" t="s">
        <v>25</v>
      </c>
      <c r="D9" s="65"/>
      <c r="E9" s="22">
        <v>0</v>
      </c>
      <c r="F9" s="60">
        <f>F3</f>
        <v>44343</v>
      </c>
      <c r="G9" s="60">
        <f>F9</f>
        <v>44343</v>
      </c>
      <c r="H9" s="17"/>
      <c r="I9" s="17">
        <f t="shared" ca="1" si="6"/>
        <v>1</v>
      </c>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row>
    <row r="10" spans="1:65" s="3" customFormat="1" ht="20.25" customHeight="1">
      <c r="A10" s="52"/>
      <c r="B10" s="71" t="s">
        <v>26</v>
      </c>
      <c r="C10" s="65" t="s">
        <v>25</v>
      </c>
      <c r="D10" s="65"/>
      <c r="E10" s="22">
        <v>0</v>
      </c>
      <c r="F10" s="60">
        <f>F9+7</f>
        <v>44350</v>
      </c>
      <c r="G10" s="60">
        <f>F10+21</f>
        <v>44371</v>
      </c>
      <c r="H10" s="17"/>
      <c r="I10" s="17">
        <f t="shared" ca="1" si="6"/>
        <v>22</v>
      </c>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row>
    <row r="11" spans="1:65" s="3" customFormat="1" ht="20.25" customHeight="1">
      <c r="A11" s="52"/>
      <c r="B11" s="71" t="s">
        <v>27</v>
      </c>
      <c r="C11" s="65" t="s">
        <v>25</v>
      </c>
      <c r="D11" s="65"/>
      <c r="E11" s="22">
        <v>0</v>
      </c>
      <c r="F11" s="60">
        <f>F9+7</f>
        <v>44350</v>
      </c>
      <c r="G11" s="60">
        <f>F11+21</f>
        <v>44371</v>
      </c>
      <c r="H11" s="17"/>
      <c r="I11" s="17"/>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row>
    <row r="12" spans="1:65" s="3" customFormat="1" ht="20.25" customHeight="1">
      <c r="A12" s="52"/>
      <c r="B12" s="71" t="s">
        <v>28</v>
      </c>
      <c r="C12" s="65" t="str">
        <f>B2</f>
        <v>Company Name</v>
      </c>
      <c r="D12" s="65"/>
      <c r="E12" s="22">
        <v>0</v>
      </c>
      <c r="F12" s="60">
        <f>F3+1</f>
        <v>44344</v>
      </c>
      <c r="G12" s="60">
        <f>G10</f>
        <v>44371</v>
      </c>
      <c r="H12" s="17"/>
      <c r="I12" s="17"/>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row>
    <row r="13" spans="1:65" s="3" customFormat="1" ht="20.25" customHeight="1">
      <c r="A13" s="52"/>
      <c r="B13" s="71" t="s">
        <v>29</v>
      </c>
      <c r="C13" s="65" t="str">
        <f>B2</f>
        <v>Company Name</v>
      </c>
      <c r="D13" s="65"/>
      <c r="E13" s="22">
        <v>0</v>
      </c>
      <c r="F13" s="60">
        <f>F3+1</f>
        <v>44344</v>
      </c>
      <c r="G13" s="60">
        <f>G11</f>
        <v>44371</v>
      </c>
      <c r="H13" s="17"/>
      <c r="I13" s="17"/>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row>
    <row r="14" spans="1:65" s="3" customFormat="1" ht="20.25" customHeight="1">
      <c r="A14" s="52"/>
      <c r="B14" s="71" t="s">
        <v>30</v>
      </c>
      <c r="C14" s="65" t="str">
        <f>B2</f>
        <v>Company Name</v>
      </c>
      <c r="D14" s="65"/>
      <c r="E14" s="22">
        <v>0</v>
      </c>
      <c r="F14" s="60">
        <f>F10</f>
        <v>44350</v>
      </c>
      <c r="G14" s="60">
        <f>G11</f>
        <v>44371</v>
      </c>
      <c r="H14" s="17"/>
      <c r="I14" s="17"/>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row>
    <row r="15" spans="1:65" s="3" customFormat="1" ht="20.25" customHeight="1" thickBot="1">
      <c r="A15" s="52" t="s">
        <v>31</v>
      </c>
      <c r="B15" s="71" t="s">
        <v>32</v>
      </c>
      <c r="C15" s="65" t="str">
        <f>B2</f>
        <v>Company Name</v>
      </c>
      <c r="D15" s="65"/>
      <c r="E15" s="22">
        <v>0</v>
      </c>
      <c r="F15" s="60">
        <f>F14</f>
        <v>44350</v>
      </c>
      <c r="G15" s="60">
        <f>G14</f>
        <v>44371</v>
      </c>
      <c r="H15" s="17"/>
      <c r="I15" s="17">
        <f t="shared" ca="1" si="6"/>
        <v>22</v>
      </c>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row>
    <row r="16" spans="1:65" s="3" customFormat="1" ht="20.25" customHeight="1">
      <c r="A16" s="52"/>
      <c r="B16" s="71" t="s">
        <v>33</v>
      </c>
      <c r="C16" s="65" t="s">
        <v>25</v>
      </c>
      <c r="D16" s="65"/>
      <c r="E16" s="22">
        <v>0</v>
      </c>
      <c r="F16" s="60">
        <f>G9+1</f>
        <v>44344</v>
      </c>
      <c r="G16" s="60">
        <f>F16+21</f>
        <v>44365</v>
      </c>
      <c r="H16" s="17"/>
      <c r="I16" s="17"/>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row>
    <row r="17" spans="1:65" s="3" customFormat="1" ht="20.25" customHeight="1" thickBot="1">
      <c r="A17" s="52"/>
      <c r="B17" s="71" t="s">
        <v>34</v>
      </c>
      <c r="C17" s="65" t="s">
        <v>25</v>
      </c>
      <c r="D17" s="65"/>
      <c r="E17" s="22">
        <v>0</v>
      </c>
      <c r="F17" s="60">
        <f>G15</f>
        <v>44371</v>
      </c>
      <c r="G17" s="60">
        <f>F17</f>
        <v>44371</v>
      </c>
      <c r="H17" s="17"/>
      <c r="I17" s="17"/>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row>
    <row r="18" spans="1:65" s="3" customFormat="1" ht="20.25" customHeight="1" thickBot="1">
      <c r="A18" s="52"/>
      <c r="B18" s="71" t="s">
        <v>35</v>
      </c>
      <c r="C18" s="65" t="s">
        <v>25</v>
      </c>
      <c r="D18" s="65"/>
      <c r="E18" s="22">
        <v>0</v>
      </c>
      <c r="F18" s="60">
        <f>G17</f>
        <v>44371</v>
      </c>
      <c r="G18" s="60">
        <f>F18+7</f>
        <v>44378</v>
      </c>
      <c r="H18" s="17"/>
      <c r="I18" s="17">
        <f t="shared" ca="1" si="6"/>
        <v>8</v>
      </c>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row>
    <row r="19" spans="1:65" s="3" customFormat="1" ht="20.25" customHeight="1" thickBot="1">
      <c r="A19" s="52"/>
      <c r="B19" s="71" t="s">
        <v>36</v>
      </c>
      <c r="C19" s="65" t="s">
        <v>25</v>
      </c>
      <c r="D19" s="65"/>
      <c r="E19" s="22">
        <v>0</v>
      </c>
      <c r="F19" s="60">
        <f>F18</f>
        <v>44371</v>
      </c>
      <c r="G19" s="60">
        <f>F19+7</f>
        <v>44378</v>
      </c>
      <c r="H19" s="17"/>
      <c r="I19" s="17"/>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row>
    <row r="20" spans="1:65" s="3" customFormat="1" ht="20.25" customHeight="1" thickBot="1">
      <c r="A20" s="52"/>
      <c r="B20" s="23" t="s">
        <v>37</v>
      </c>
      <c r="C20" s="66"/>
      <c r="D20" s="66"/>
      <c r="E20" s="24"/>
      <c r="F20" s="25"/>
      <c r="G20" s="26"/>
      <c r="H20" s="17"/>
      <c r="I20" s="17" t="str">
        <f t="shared" ca="1" si="6"/>
        <v/>
      </c>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row>
    <row r="21" spans="1:65" s="3" customFormat="1" ht="20.25" customHeight="1" thickBot="1">
      <c r="A21" s="52"/>
      <c r="B21" s="72" t="s">
        <v>38</v>
      </c>
      <c r="C21" s="67" t="s">
        <v>25</v>
      </c>
      <c r="D21" s="67"/>
      <c r="E21" s="27">
        <v>0</v>
      </c>
      <c r="F21" s="61">
        <f>G11</f>
        <v>44371</v>
      </c>
      <c r="G21" s="61">
        <f>F21+14</f>
        <v>44385</v>
      </c>
      <c r="H21" s="17"/>
      <c r="I21" s="17">
        <f t="shared" ca="1" si="6"/>
        <v>15</v>
      </c>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row>
    <row r="22" spans="1:65" s="3" customFormat="1" ht="20.25" customHeight="1">
      <c r="A22" s="52"/>
      <c r="B22" s="72" t="s">
        <v>39</v>
      </c>
      <c r="C22" s="67" t="s">
        <v>25</v>
      </c>
      <c r="D22" s="67"/>
      <c r="E22" s="27">
        <v>0</v>
      </c>
      <c r="F22" s="61">
        <f>F10+7</f>
        <v>44357</v>
      </c>
      <c r="G22" s="61">
        <f>F22+14</f>
        <v>44371</v>
      </c>
      <c r="H22" s="17"/>
      <c r="I22" s="17"/>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row>
    <row r="23" spans="1:65" s="3" customFormat="1" ht="20.25" customHeight="1">
      <c r="A23" s="52"/>
      <c r="B23" s="72" t="s">
        <v>40</v>
      </c>
      <c r="C23" s="67" t="s">
        <v>25</v>
      </c>
      <c r="D23" s="67"/>
      <c r="E23" s="27">
        <v>0</v>
      </c>
      <c r="F23" s="61">
        <f>G22</f>
        <v>44371</v>
      </c>
      <c r="G23" s="61">
        <f>F23+14</f>
        <v>44385</v>
      </c>
      <c r="H23" s="17"/>
      <c r="I23" s="17">
        <f t="shared" ca="1" si="6"/>
        <v>15</v>
      </c>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row>
    <row r="24" spans="1:65" s="3" customFormat="1" ht="20.25" customHeight="1">
      <c r="A24" s="52"/>
      <c r="B24" s="72" t="s">
        <v>41</v>
      </c>
      <c r="C24" s="67" t="s">
        <v>25</v>
      </c>
      <c r="D24" s="67"/>
      <c r="E24" s="27">
        <v>0</v>
      </c>
      <c r="F24" s="61">
        <f>G22</f>
        <v>44371</v>
      </c>
      <c r="G24" s="61">
        <f>F24+14</f>
        <v>44385</v>
      </c>
      <c r="H24" s="17"/>
      <c r="I24" s="17"/>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row>
    <row r="25" spans="1:65" s="3" customFormat="1" ht="20.25" customHeight="1">
      <c r="A25" s="52"/>
      <c r="B25" s="72" t="s">
        <v>42</v>
      </c>
      <c r="C25" s="67" t="str">
        <f>B2</f>
        <v>Company Name</v>
      </c>
      <c r="D25" s="67"/>
      <c r="E25" s="27">
        <v>0</v>
      </c>
      <c r="F25" s="61">
        <f>G16</f>
        <v>44365</v>
      </c>
      <c r="G25" s="61">
        <f>F25+14</f>
        <v>44379</v>
      </c>
      <c r="H25" s="17"/>
      <c r="I25" s="17">
        <f t="shared" ca="1" si="6"/>
        <v>15</v>
      </c>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row>
    <row r="26" spans="1:65" s="3" customFormat="1" ht="20.25" customHeight="1">
      <c r="A26" s="52"/>
      <c r="B26" s="72" t="s">
        <v>43</v>
      </c>
      <c r="C26" s="67" t="s">
        <v>25</v>
      </c>
      <c r="D26" s="67"/>
      <c r="E26" s="27">
        <v>0</v>
      </c>
      <c r="F26" s="61">
        <f>F25</f>
        <v>44365</v>
      </c>
      <c r="G26" s="61">
        <f>F26+14</f>
        <v>44379</v>
      </c>
      <c r="H26" s="17"/>
      <c r="I26" s="17"/>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row>
    <row r="27" spans="1:65" s="3" customFormat="1" ht="20.25" customHeight="1" thickBot="1">
      <c r="A27" s="52"/>
      <c r="B27" s="28" t="s">
        <v>44</v>
      </c>
      <c r="C27" s="68"/>
      <c r="D27" s="68"/>
      <c r="E27" s="29"/>
      <c r="F27" s="30"/>
      <c r="G27" s="31"/>
      <c r="H27" s="17"/>
      <c r="I27" s="17" t="str">
        <f t="shared" ca="1" si="6"/>
        <v/>
      </c>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row>
    <row r="28" spans="1:65" s="3" customFormat="1" ht="20.25" customHeight="1" thickBot="1">
      <c r="A28" s="52"/>
      <c r="B28" s="73" t="s">
        <v>45</v>
      </c>
      <c r="C28" s="69" t="s">
        <v>25</v>
      </c>
      <c r="D28" s="69"/>
      <c r="E28" s="32">
        <v>0</v>
      </c>
      <c r="F28" s="62">
        <f>G23</f>
        <v>44385</v>
      </c>
      <c r="G28" s="62">
        <f>F28+14</f>
        <v>44399</v>
      </c>
      <c r="H28" s="17"/>
      <c r="I28" s="17"/>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row>
    <row r="29" spans="1:65" s="3" customFormat="1" ht="20.25" customHeight="1">
      <c r="A29" s="52"/>
      <c r="B29" s="73" t="s">
        <v>46</v>
      </c>
      <c r="C29" s="69" t="s">
        <v>25</v>
      </c>
      <c r="D29" s="69"/>
      <c r="E29" s="32">
        <v>0</v>
      </c>
      <c r="F29" s="62">
        <f>G24</f>
        <v>44385</v>
      </c>
      <c r="G29" s="62">
        <f>F29+14</f>
        <v>44399</v>
      </c>
      <c r="H29" s="17"/>
      <c r="I29" s="17"/>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row>
    <row r="30" spans="1:65" s="3" customFormat="1" ht="20.25" customHeight="1">
      <c r="A30" s="52"/>
      <c r="B30" s="73" t="s">
        <v>47</v>
      </c>
      <c r="C30" s="69" t="s">
        <v>25</v>
      </c>
      <c r="D30" s="69"/>
      <c r="E30" s="32">
        <v>0</v>
      </c>
      <c r="F30" s="62">
        <f>G24</f>
        <v>44385</v>
      </c>
      <c r="G30" s="62">
        <f>F30+14</f>
        <v>44399</v>
      </c>
      <c r="H30" s="17"/>
      <c r="I30" s="17"/>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row>
    <row r="31" spans="1:65" s="3" customFormat="1" ht="20.25" customHeight="1">
      <c r="A31" s="52"/>
      <c r="B31" s="73" t="s">
        <v>48</v>
      </c>
      <c r="C31" s="69" t="s">
        <v>25</v>
      </c>
      <c r="D31" s="69"/>
      <c r="E31" s="32">
        <v>0</v>
      </c>
      <c r="F31" s="62">
        <f>G30</f>
        <v>44399</v>
      </c>
      <c r="G31" s="62">
        <f>F31+14</f>
        <v>44413</v>
      </c>
      <c r="H31" s="17"/>
      <c r="I31" s="17"/>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row>
    <row r="32" spans="1:65" s="3" customFormat="1" ht="20.25" customHeight="1">
      <c r="A32" s="52"/>
      <c r="B32" s="73" t="s">
        <v>49</v>
      </c>
      <c r="C32" s="69" t="s">
        <v>25</v>
      </c>
      <c r="D32" s="69"/>
      <c r="E32" s="32">
        <v>0</v>
      </c>
      <c r="F32" s="62">
        <f>F31</f>
        <v>44399</v>
      </c>
      <c r="G32" s="62">
        <f>F32+14</f>
        <v>44413</v>
      </c>
      <c r="H32" s="17"/>
      <c r="I32" s="17"/>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row>
    <row r="33" spans="1:65" s="3" customFormat="1" ht="20.25" customHeight="1" thickBot="1">
      <c r="A33" s="52"/>
      <c r="B33" s="73" t="s">
        <v>50</v>
      </c>
      <c r="C33" s="69" t="s">
        <v>25</v>
      </c>
      <c r="D33" s="69"/>
      <c r="E33" s="32">
        <v>0</v>
      </c>
      <c r="F33" s="62">
        <f>F31</f>
        <v>44399</v>
      </c>
      <c r="G33" s="62">
        <f>F33+14</f>
        <v>44413</v>
      </c>
      <c r="H33" s="17"/>
      <c r="I33" s="17"/>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row>
    <row r="34" spans="1:65" s="3" customFormat="1" ht="20.25" customHeight="1" thickBot="1">
      <c r="A34" s="52"/>
      <c r="B34" s="73" t="s">
        <v>51</v>
      </c>
      <c r="C34" s="69" t="s">
        <v>25</v>
      </c>
      <c r="D34" s="82" t="s">
        <v>52</v>
      </c>
      <c r="E34" s="32">
        <v>0</v>
      </c>
      <c r="F34" s="62">
        <f>G26</f>
        <v>44379</v>
      </c>
      <c r="G34" s="62">
        <f>F34+14</f>
        <v>44393</v>
      </c>
      <c r="H34" s="17"/>
      <c r="I34" s="17">
        <f t="shared" ca="1" si="6"/>
        <v>15</v>
      </c>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row>
    <row r="35" spans="1:65" s="3" customFormat="1" ht="20.25" customHeight="1" thickBot="1">
      <c r="A35" s="52"/>
      <c r="B35" s="73" t="s">
        <v>53</v>
      </c>
      <c r="C35" s="69"/>
      <c r="D35" s="69"/>
      <c r="E35" s="32">
        <v>0</v>
      </c>
      <c r="F35" s="62"/>
      <c r="G35" s="62"/>
      <c r="H35" s="17"/>
      <c r="I35" s="17" t="str">
        <f t="shared" ca="1" si="6"/>
        <v/>
      </c>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row>
    <row r="36" spans="1:65" s="3" customFormat="1" ht="20.25" customHeight="1" thickBot="1">
      <c r="A36" s="52"/>
      <c r="B36" s="73" t="s">
        <v>54</v>
      </c>
      <c r="C36" s="69" t="str">
        <f>B2</f>
        <v>Company Name</v>
      </c>
      <c r="D36" s="69"/>
      <c r="E36" s="32">
        <v>0</v>
      </c>
      <c r="F36" s="62">
        <f>G28</f>
        <v>44399</v>
      </c>
      <c r="G36" s="62">
        <f>F36+14</f>
        <v>44413</v>
      </c>
      <c r="H36" s="17"/>
      <c r="I36" s="17">
        <f t="shared" ca="1" si="6"/>
        <v>15</v>
      </c>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row>
    <row r="37" spans="1:65" s="3" customFormat="1" ht="20.25" customHeight="1" thickBot="1">
      <c r="A37" s="52" t="s">
        <v>55</v>
      </c>
      <c r="B37" s="73" t="s">
        <v>56</v>
      </c>
      <c r="C37" s="69" t="s">
        <v>25</v>
      </c>
      <c r="D37" s="69"/>
      <c r="E37" s="32">
        <v>0</v>
      </c>
      <c r="F37" s="62">
        <f>G36</f>
        <v>44413</v>
      </c>
      <c r="G37" s="62">
        <f>F37+14</f>
        <v>44427</v>
      </c>
      <c r="H37" s="17"/>
      <c r="I37" s="17">
        <f t="shared" ca="1" si="6"/>
        <v>15</v>
      </c>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row>
    <row r="38" spans="1:65" s="3" customFormat="1" ht="20.25" customHeight="1" thickBot="1">
      <c r="A38" s="53" t="s">
        <v>57</v>
      </c>
      <c r="B38" s="75" t="s">
        <v>58</v>
      </c>
      <c r="C38" s="69" t="str">
        <f>B2</f>
        <v>Company Name</v>
      </c>
      <c r="D38" s="69"/>
      <c r="E38" s="32">
        <v>0</v>
      </c>
      <c r="F38" s="62">
        <f>G36</f>
        <v>44413</v>
      </c>
      <c r="G38" s="62">
        <f>F38+14</f>
        <v>44427</v>
      </c>
      <c r="H38" s="38"/>
      <c r="I38" s="38">
        <f t="shared" ca="1" si="6"/>
        <v>15</v>
      </c>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row>
    <row r="39" spans="1:65" ht="20.25" customHeight="1" thickBot="1">
      <c r="B39" s="74"/>
      <c r="C39" s="70"/>
      <c r="D39" s="70"/>
      <c r="E39" s="16"/>
      <c r="F39" s="63"/>
      <c r="G39" s="63"/>
      <c r="H39" s="6"/>
    </row>
    <row r="40" spans="1:65" ht="30" customHeight="1" thickBot="1">
      <c r="B40" s="33" t="s">
        <v>59</v>
      </c>
      <c r="C40" s="34"/>
      <c r="D40" s="34"/>
      <c r="E40" s="35"/>
      <c r="F40" s="36"/>
      <c r="G40" s="37"/>
    </row>
    <row r="42" spans="1:65" ht="30" customHeight="1">
      <c r="C42" s="14"/>
      <c r="D42" s="14"/>
      <c r="G42" s="54"/>
    </row>
    <row r="43" spans="1:65" ht="30" customHeight="1">
      <c r="C43" s="15"/>
      <c r="D43" s="15"/>
    </row>
  </sheetData>
  <mergeCells count="12">
    <mergeCell ref="AZ4:BF4"/>
    <mergeCell ref="BG4:BM4"/>
    <mergeCell ref="F3:G3"/>
    <mergeCell ref="J4:P4"/>
    <mergeCell ref="Q4:W4"/>
    <mergeCell ref="X4:AD4"/>
    <mergeCell ref="AE4:AK4"/>
    <mergeCell ref="C3:E3"/>
    <mergeCell ref="C4:E4"/>
    <mergeCell ref="B5:H5"/>
    <mergeCell ref="AL4:AR4"/>
    <mergeCell ref="AS4:AY4"/>
  </mergeCells>
  <conditionalFormatting sqref="E7:E40">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J5:BM38">
    <cfRule type="expression" dxfId="8" priority="33">
      <formula>AND(TODAY()&gt;=J$5,TODAY()&lt;K$5)</formula>
    </cfRule>
  </conditionalFormatting>
  <conditionalFormatting sqref="J7:BM38">
    <cfRule type="expression" dxfId="7" priority="27">
      <formula>AND(task_start&lt;=J$5,ROUNDDOWN((task_end-task_start+1)*task_progress,0)+task_start-1&gt;=J$5)</formula>
    </cfRule>
    <cfRule type="expression" dxfId="6" priority="28" stopIfTrue="1">
      <formula>AND(task_end&gt;=J$5,task_start&lt;K$5)</formula>
    </cfRule>
  </conditionalFormatting>
  <dataValidations count="1">
    <dataValidation type="whole" operator="greaterThanOrEqual" allowBlank="1" showInputMessage="1" promptTitle="Display Week" prompt="Changing this number will scroll the Gantt Chart view." sqref="F4" xr:uid="{00000000-0002-0000-0000-000000000000}">
      <formula1>1</formula1>
    </dataValidation>
  </dataValidations>
  <hyperlinks>
    <hyperlink ref="J2" r:id="rId1" xr:uid="{00000000-0004-0000-0000-000000000000}"/>
    <hyperlink ref="J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legacyDrawing r:id="rId4"/>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D9FFA-E544-4F2E-875B-2AB936262C40}">
  <dimension ref="A1:H10"/>
  <sheetViews>
    <sheetView tabSelected="1" workbookViewId="0">
      <selection activeCell="F11" sqref="F11"/>
    </sheetView>
  </sheetViews>
  <sheetFormatPr defaultRowHeight="15"/>
  <cols>
    <col min="1" max="1" width="11.85546875" bestFit="1" customWidth="1"/>
    <col min="2" max="2" width="45" bestFit="1" customWidth="1"/>
    <col min="3" max="3" width="10.28515625" customWidth="1"/>
    <col min="4" max="4" width="62.5703125" customWidth="1"/>
    <col min="5" max="5" width="19.28515625" customWidth="1"/>
    <col min="6" max="6" width="16" customWidth="1"/>
    <col min="8" max="8" width="13.42578125" customWidth="1"/>
  </cols>
  <sheetData>
    <row r="1" spans="1:8">
      <c r="A1" t="s">
        <v>60</v>
      </c>
      <c r="B1" t="s">
        <v>61</v>
      </c>
      <c r="C1" s="76" t="s">
        <v>62</v>
      </c>
      <c r="D1" t="s">
        <v>63</v>
      </c>
      <c r="E1" t="s">
        <v>64</v>
      </c>
      <c r="F1" t="s">
        <v>65</v>
      </c>
      <c r="G1" t="s">
        <v>66</v>
      </c>
      <c r="H1" t="s">
        <v>67</v>
      </c>
    </row>
    <row r="2" spans="1:8">
      <c r="A2" s="77" t="s">
        <v>68</v>
      </c>
      <c r="B2" s="78"/>
      <c r="C2" s="79"/>
      <c r="D2" s="78"/>
      <c r="E2" s="80"/>
      <c r="F2" s="78"/>
      <c r="G2" s="78"/>
      <c r="H2" s="78"/>
    </row>
    <row r="3" spans="1:8">
      <c r="B3" t="s">
        <v>45</v>
      </c>
      <c r="C3" s="5">
        <v>1</v>
      </c>
      <c r="E3" s="81"/>
      <c r="F3" t="str">
        <f>ProjectSchedule!$B$2</f>
        <v>Company Name</v>
      </c>
      <c r="G3" t="s">
        <v>69</v>
      </c>
    </row>
    <row r="4" spans="1:8">
      <c r="B4" t="s">
        <v>46</v>
      </c>
      <c r="C4" s="5">
        <v>1</v>
      </c>
      <c r="E4" s="81"/>
      <c r="F4" t="str">
        <f>ProjectSchedule!$B$2</f>
        <v>Company Name</v>
      </c>
      <c r="G4" t="s">
        <v>70</v>
      </c>
    </row>
    <row r="5" spans="1:8">
      <c r="B5" t="s">
        <v>47</v>
      </c>
      <c r="C5" s="5">
        <v>2</v>
      </c>
      <c r="E5" s="81"/>
      <c r="F5" t="str">
        <f>ProjectSchedule!$B$2</f>
        <v>Company Name</v>
      </c>
      <c r="G5" t="s">
        <v>71</v>
      </c>
    </row>
    <row r="6" spans="1:8">
      <c r="B6" t="s">
        <v>48</v>
      </c>
      <c r="C6" s="5">
        <v>2</v>
      </c>
      <c r="E6" s="81"/>
      <c r="F6" t="str">
        <f>ProjectSchedule!$B$2</f>
        <v>Company Name</v>
      </c>
      <c r="G6" t="s">
        <v>72</v>
      </c>
    </row>
    <row r="7" spans="1:8">
      <c r="B7" t="s">
        <v>49</v>
      </c>
      <c r="C7" s="5">
        <v>3</v>
      </c>
      <c r="E7" s="81"/>
      <c r="F7" t="str">
        <f>ProjectSchedule!$B$2</f>
        <v>Company Name</v>
      </c>
    </row>
    <row r="8" spans="1:8">
      <c r="B8" t="s">
        <v>50</v>
      </c>
      <c r="C8" s="5"/>
      <c r="E8" s="81"/>
      <c r="F8" t="str">
        <f>ProjectSchedule!$B$2</f>
        <v>Company Name</v>
      </c>
    </row>
    <row r="9" spans="1:8">
      <c r="B9" t="s">
        <v>51</v>
      </c>
      <c r="C9" s="5"/>
      <c r="E9" s="81"/>
      <c r="F9" t="str">
        <f>ProjectSchedule!$B$2</f>
        <v>Company Name</v>
      </c>
    </row>
    <row r="10" spans="1:8">
      <c r="C10" s="5"/>
      <c r="E10" s="81"/>
    </row>
  </sheetData>
  <conditionalFormatting sqref="G1:G10">
    <cfRule type="cellIs" dxfId="5" priority="3" operator="equal">
      <formula>"FAIL"</formula>
    </cfRule>
  </conditionalFormatting>
  <conditionalFormatting sqref="G1:G10">
    <cfRule type="cellIs" dxfId="4" priority="2" operator="equal">
      <formula>"UAT"</formula>
    </cfRule>
  </conditionalFormatting>
  <conditionalFormatting sqref="G1:G10">
    <cfRule type="cellIs" dxfId="3" priority="1" operator="equal">
      <formula>"PASS"</formula>
    </cfRule>
  </conditionalFormatting>
  <dataValidations count="2">
    <dataValidation type="list" allowBlank="1" showInputMessage="1" showErrorMessage="1" sqref="C2:C9" xr:uid="{57DB5C46-53CD-47D1-B088-0DA4EDCC1CB4}">
      <formula1>"1, 2, 3, 4, 5"</formula1>
    </dataValidation>
    <dataValidation type="list" allowBlank="1" showInputMessage="1" showErrorMessage="1" sqref="G2:G10" xr:uid="{3653C13D-88CB-4331-B1B2-3B31121F6F7E}">
      <formula1>"DEV, UAT, FAIL, PASS"</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RowHeight="12.75"/>
  <cols>
    <col min="1" max="1" width="87.140625" style="42" customWidth="1"/>
    <col min="2" max="16384" width="9.140625" style="2"/>
  </cols>
  <sheetData>
    <row r="1" spans="1:2" ht="46.5" customHeight="1"/>
    <row r="2" spans="1:2" s="44" customFormat="1" ht="15.75">
      <c r="A2" s="43" t="s">
        <v>2</v>
      </c>
      <c r="B2" s="43"/>
    </row>
    <row r="3" spans="1:2" s="48" customFormat="1" ht="27" customHeight="1">
      <c r="A3" s="49" t="s">
        <v>5</v>
      </c>
      <c r="B3" s="49"/>
    </row>
    <row r="4" spans="1:2" s="45" customFormat="1" ht="26.25">
      <c r="A4" s="46" t="s">
        <v>73</v>
      </c>
    </row>
    <row r="5" spans="1:2" ht="74.099999999999994" customHeight="1">
      <c r="A5" s="47" t="s">
        <v>74</v>
      </c>
    </row>
    <row r="6" spans="1:2" ht="26.25" customHeight="1">
      <c r="A6" s="46" t="s">
        <v>75</v>
      </c>
    </row>
    <row r="7" spans="1:2" s="42" customFormat="1" ht="204.95" customHeight="1">
      <c r="A7" s="51" t="s">
        <v>76</v>
      </c>
    </row>
    <row r="8" spans="1:2" s="45" customFormat="1" ht="26.25">
      <c r="A8" s="46" t="s">
        <v>77</v>
      </c>
    </row>
    <row r="9" spans="1:2" ht="60">
      <c r="A9" s="47" t="s">
        <v>78</v>
      </c>
    </row>
    <row r="10" spans="1:2" s="42" customFormat="1" ht="27.95" customHeight="1">
      <c r="A10" s="50" t="s">
        <v>79</v>
      </c>
    </row>
    <row r="11" spans="1:2" s="45" customFormat="1" ht="26.25">
      <c r="A11" s="46" t="s">
        <v>80</v>
      </c>
    </row>
    <row r="12" spans="1:2" ht="30">
      <c r="A12" s="47" t="s">
        <v>81</v>
      </c>
    </row>
    <row r="13" spans="1:2" s="42" customFormat="1" ht="27.95" customHeight="1">
      <c r="A13" s="50" t="s">
        <v>82</v>
      </c>
    </row>
    <row r="14" spans="1:2" s="45" customFormat="1" ht="26.25">
      <c r="A14" s="46" t="s">
        <v>83</v>
      </c>
    </row>
    <row r="15" spans="1:2" ht="75" customHeight="1">
      <c r="A15" s="47" t="s">
        <v>84</v>
      </c>
    </row>
    <row r="16" spans="1:2" ht="75">
      <c r="A16" s="47" t="s">
        <v>85</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2C0604F3739841BF609D0F091D67F9" ma:contentTypeVersion="12" ma:contentTypeDescription="Create a new document." ma:contentTypeScope="" ma:versionID="8e510417c2f8cdb49b2ecc332273bb24">
  <xsd:schema xmlns:xsd="http://www.w3.org/2001/XMLSchema" xmlns:xs="http://www.w3.org/2001/XMLSchema" xmlns:p="http://schemas.microsoft.com/office/2006/metadata/properties" xmlns:ns2="8b51f410-8ff3-4c91-bbb0-f1d13a0d8f31" xmlns:ns3="b98dd89a-2115-4e76-9794-8b23fbd1a66c" targetNamespace="http://schemas.microsoft.com/office/2006/metadata/properties" ma:root="true" ma:fieldsID="2e57de6945a8d15c20b96ed4488a8ea2" ns2:_="" ns3:_="">
    <xsd:import namespace="8b51f410-8ff3-4c91-bbb0-f1d13a0d8f31"/>
    <xsd:import namespace="b98dd89a-2115-4e76-9794-8b23fbd1a6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1f410-8ff3-4c91-bbb0-f1d13a0d8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8dd89a-2115-4e76-9794-8b23fbd1a6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A6501D-62ED-4834-8E38-185C15F4C7EE}"/>
</file>

<file path=customXml/itemProps2.xml><?xml version="1.0" encoding="utf-8"?>
<ds:datastoreItem xmlns:ds="http://schemas.openxmlformats.org/officeDocument/2006/customXml" ds:itemID="{B02A1223-D93B-4F98-88DD-650F898C7ABA}"/>
</file>

<file path=customXml/itemProps3.xml><?xml version="1.0" encoding="utf-8"?>
<ds:datastoreItem xmlns:ds="http://schemas.openxmlformats.org/officeDocument/2006/customXml" ds:itemID="{4EBB0845-A005-49DB-93F9-4B0258038E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2021-07-02T00:00:29Z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0x010100502C0604F3739841BF609D0F091D67F9</vt:lpwstr>
  </property>
</Properties>
</file>